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4172" windowHeight="7872" activeTab="0"/>
  </bookViews>
  <sheets>
    <sheet name="Форма 5" sheetId="1" r:id="rId1"/>
  </sheets>
  <definedNames>
    <definedName name="_xlnm.Print_Area" localSheetId="0">'Форма 5'!$A$1:$E$30</definedName>
  </definedNames>
  <calcPr fullCalcOnLoad="1"/>
</workbook>
</file>

<file path=xl/sharedStrings.xml><?xml version="1.0" encoding="utf-8"?>
<sst xmlns="http://schemas.openxmlformats.org/spreadsheetml/2006/main" count="30" uniqueCount="30">
  <si>
    <t>Показатели</t>
  </si>
  <si>
    <t>Доходы за вычетом безвозмездных поступлений и поступлений налоговых доходов по дополнительным нормативам отчислений (стр 1-стр 2-стр 3)</t>
  </si>
  <si>
    <t>тыс.рублей</t>
  </si>
  <si>
    <t>* В случае утверждения муниципальным правовым актом представительного органа муниципального образования о бюджете в составе источников финансирования дефицита местного бюджета поступлений от продажи акций и иных форм участия в капитале, находящихся в собственности муниципального образования, и (или) снижения остатков средств на счетах по учету средств местного бюджета дефицит местного бюджета может превысить ограничения, установленные пунктом 3 ст.92.1 БК РФ, в пределах суммы указанных поступлений и снижения остатков средств на счетах по учету средств местного бюджета.</t>
  </si>
  <si>
    <t>Доходы</t>
  </si>
  <si>
    <t>Безвозмездные поступления</t>
  </si>
  <si>
    <t>Поступление налоговых доходов по дополнительным нормативам отчислений</t>
  </si>
  <si>
    <t>Расходы</t>
  </si>
  <si>
    <t>Субвенции</t>
  </si>
  <si>
    <t>Верхний предел муниципального долга в соответствии с решением о бюджете</t>
  </si>
  <si>
    <t>Отношение дефицита бюджета в соответствии с решением о бюджете к доходам за вычетом безвозмездных поступлений и поступлений налоговых доходов по дополнительным нормативам отчислений, % (стр 16/стр 4*100%)</t>
  </si>
  <si>
    <t>Объем расходов на обслуживание долга в соответствии с решением о бюджете</t>
  </si>
  <si>
    <t>Изменение остатков средств на счетах по учету средств бюджета*</t>
  </si>
  <si>
    <t>Акции и иные формы участия в капитале, находящиеся в государственной и муниципальной собственности*</t>
  </si>
  <si>
    <t>Дефицит (+) / профицит (-) бюджета в соответствии с решением о бюджете***</t>
  </si>
  <si>
    <r>
      <rPr>
        <b/>
        <sz val="11"/>
        <color indexed="8"/>
        <rFont val="Times New Roman"/>
        <family val="1"/>
      </rPr>
      <t>***</t>
    </r>
    <r>
      <rPr>
        <sz val="11"/>
        <color indexed="8"/>
        <rFont val="Times New Roman"/>
        <family val="1"/>
      </rPr>
      <t xml:space="preserve"> Объем дефицита местного бюджета не может превышать ограничение - 10%, если в отношении МО осуществляются меры, предусмотренные пунктом 4 статьи 136 БК РФ, дефицит бюджета не должен превышать 5%.</t>
    </r>
  </si>
  <si>
    <t>Дотации</t>
  </si>
  <si>
    <t>Объем налоговых, неналоговых доходов и дотаций из бюджетов бюджетной системы Российской Федерации (стр 1- стр 2 + стр 5)</t>
  </si>
  <si>
    <t>Расходы за вычетом объема расходов, которые осуществляются за счет субвенций, предоставляемых из бюджетов бюджетной системы РФ (стр 9-стр 10)</t>
  </si>
  <si>
    <t>Отношение верхнего предела муниципального долга к доходам за вычетом безвозмездных поступлений и поступлений налоговых доходов по дополнительным нормативам отчислений (стр 12/стр 4*100%)</t>
  </si>
  <si>
    <t>Отношение дефицита бюджета за вычетом изменений остатков и продажи акций и иных форм участия в капитале, находящихся в муниципальной собственности, к доходам за вычетом безвозмездных поступлений и поступлений налоговых доходов по дополнительным нормативам отчислений, % ((стр16-стр 7- стр 8)/стр 4*100%)</t>
  </si>
  <si>
    <t>Отношение объема расходов на обслуживание долга в соответствии с решением о бюджете к расходам за вычетом объема расходов которые осуществляются за счет субвенций, предоставляемых из бюджетов бюджетной системы РФ,% (стр 19/стр 11*100%)</t>
  </si>
  <si>
    <t>Отношение годовой суммы платежей по погашению и обслуживанию муниципального долга, возникшего по состоянию 01.01.2020 к общему объему налоговых, неналоговых доходов местного бюджета и дотаций из бюджетов бюджетной системы Российской Федерации (стр 14/стр 6*100%)</t>
  </si>
  <si>
    <t>** При расчете указанного соотношения не учитывается сумма платежей, направляемых на досрочное погашение долговых обязательств со сроками погашения после 1 января года, следующего за очередным финансовым годом и каждым годом планового периода.</t>
  </si>
  <si>
    <t>Годовая сумма платежей по погашению и обслуживанию муниципального долга, возникшего по состоянию на 01.01.2020 **</t>
  </si>
  <si>
    <t>Проект бюджета муниципального образования на 2020-2022 годы</t>
  </si>
  <si>
    <t>Приложение № 16</t>
  </si>
  <si>
    <t xml:space="preserve">к решению Совета депутатов </t>
  </si>
  <si>
    <t xml:space="preserve">от № </t>
  </si>
  <si>
    <t xml:space="preserve">Показатели для анализа бюджета муниципального образования  Берестовский сельсовет Новосергиевского района Оренбургской области  на 2020 год и плановый период 2021-2022 г.                 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</si>
</sst>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3" fillId="0" borderId="0" xfId="0" applyFont="1" applyAlignment="1">
      <alignment horizontal="justify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justify" vertical="top" wrapText="1"/>
    </xf>
    <xf numFmtId="0" fontId="46" fillId="0" borderId="10" xfId="0" applyFont="1" applyBorder="1" applyAlignment="1">
      <alignment horizontal="justify" vertical="top" wrapText="1"/>
    </xf>
    <xf numFmtId="0" fontId="0" fillId="33" borderId="0" xfId="0" applyFill="1" applyAlignment="1">
      <alignment/>
    </xf>
    <xf numFmtId="172" fontId="5" fillId="33" borderId="10" xfId="0" applyNumberFormat="1" applyFont="1" applyFill="1" applyBorder="1" applyAlignment="1">
      <alignment horizontal="right" wrapText="1"/>
    </xf>
    <xf numFmtId="172" fontId="6" fillId="33" borderId="10" xfId="0" applyNumberFormat="1" applyFont="1" applyFill="1" applyBorder="1" applyAlignment="1">
      <alignment horizontal="right" wrapText="1"/>
    </xf>
    <xf numFmtId="173" fontId="6" fillId="33" borderId="10" xfId="0" applyNumberFormat="1" applyFont="1" applyFill="1" applyBorder="1" applyAlignment="1">
      <alignment horizontal="right" wrapText="1"/>
    </xf>
    <xf numFmtId="172" fontId="47" fillId="0" borderId="10" xfId="0" applyNumberFormat="1" applyFont="1" applyFill="1" applyBorder="1" applyAlignment="1">
      <alignment horizontal="right" wrapText="1"/>
    </xf>
    <xf numFmtId="0" fontId="48" fillId="0" borderId="0" xfId="0" applyFont="1" applyAlignment="1">
      <alignment horizontal="right"/>
    </xf>
    <xf numFmtId="0" fontId="47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justify" vertical="top" wrapText="1"/>
    </xf>
    <xf numFmtId="172" fontId="0" fillId="0" borderId="0" xfId="0" applyNumberFormat="1" applyAlignment="1">
      <alignment/>
    </xf>
    <xf numFmtId="0" fontId="0" fillId="34" borderId="0" xfId="0" applyFill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justify" vertical="top" wrapText="1"/>
    </xf>
    <xf numFmtId="172" fontId="6" fillId="0" borderId="10" xfId="0" applyNumberFormat="1" applyFont="1" applyFill="1" applyBorder="1" applyAlignment="1">
      <alignment horizontal="right" wrapText="1"/>
    </xf>
    <xf numFmtId="0" fontId="44" fillId="0" borderId="0" xfId="0" applyFont="1" applyAlignment="1">
      <alignment/>
    </xf>
    <xf numFmtId="0" fontId="44" fillId="0" borderId="0" xfId="0" applyNumberFormat="1" applyFont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49" fillId="0" borderId="0" xfId="0" applyFont="1" applyAlignment="1">
      <alignment horizontal="center" vertical="distributed"/>
    </xf>
    <xf numFmtId="0" fontId="4" fillId="0" borderId="11" xfId="0" applyFont="1" applyBorder="1" applyAlignment="1">
      <alignment horizontal="right"/>
    </xf>
    <xf numFmtId="0" fontId="47" fillId="0" borderId="10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4" fillId="0" borderId="0" xfId="0" applyNumberFormat="1" applyFon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SheetLayoutView="100" zoomScalePageLayoutView="0" workbookViewId="0" topLeftCell="A1">
      <selection activeCell="E9" sqref="E9"/>
    </sheetView>
  </sheetViews>
  <sheetFormatPr defaultColWidth="9.140625" defaultRowHeight="15"/>
  <cols>
    <col min="1" max="1" width="7.28125" style="0" customWidth="1"/>
    <col min="2" max="2" width="67.421875" style="0" customWidth="1"/>
    <col min="3" max="3" width="17.140625" style="5" customWidth="1"/>
    <col min="4" max="5" width="15.00390625" style="0" customWidth="1"/>
  </cols>
  <sheetData>
    <row r="1" spans="4:5" ht="18">
      <c r="D1" s="19" t="s">
        <v>26</v>
      </c>
      <c r="E1" s="10"/>
    </row>
    <row r="2" spans="4:5" ht="14.25" customHeight="1">
      <c r="D2" s="19" t="s">
        <v>27</v>
      </c>
      <c r="E2" s="10"/>
    </row>
    <row r="3" spans="4:5" ht="15" customHeight="1">
      <c r="D3" s="19" t="s">
        <v>28</v>
      </c>
      <c r="E3" s="10"/>
    </row>
    <row r="4" spans="1:5" ht="41.25" customHeight="1">
      <c r="A4" s="22" t="s">
        <v>29</v>
      </c>
      <c r="B4" s="22"/>
      <c r="C4" s="22"/>
      <c r="D4" s="22"/>
      <c r="E4" s="22"/>
    </row>
    <row r="5" spans="1:5" ht="14.25">
      <c r="A5" s="23" t="s">
        <v>2</v>
      </c>
      <c r="B5" s="23"/>
      <c r="C5" s="23"/>
      <c r="D5" s="23"/>
      <c r="E5" s="23"/>
    </row>
    <row r="6" spans="1:5" ht="42.75" customHeight="1">
      <c r="A6" s="24"/>
      <c r="B6" s="25" t="s">
        <v>0</v>
      </c>
      <c r="C6" s="27" t="s">
        <v>25</v>
      </c>
      <c r="D6" s="28"/>
      <c r="E6" s="29"/>
    </row>
    <row r="7" spans="1:5" ht="14.25">
      <c r="A7" s="24"/>
      <c r="B7" s="26"/>
      <c r="C7" s="11">
        <v>2020</v>
      </c>
      <c r="D7" s="11">
        <v>2021</v>
      </c>
      <c r="E7" s="11">
        <v>2022</v>
      </c>
    </row>
    <row r="8" spans="1:5" ht="15" customHeight="1">
      <c r="A8" s="2">
        <v>1</v>
      </c>
      <c r="B8" s="4" t="s">
        <v>4</v>
      </c>
      <c r="C8" s="6">
        <v>1082.3</v>
      </c>
      <c r="D8" s="6">
        <v>1113.4</v>
      </c>
      <c r="E8" s="6">
        <v>1133.9</v>
      </c>
    </row>
    <row r="9" spans="1:5" ht="14.25">
      <c r="A9" s="2">
        <v>2</v>
      </c>
      <c r="B9" s="4" t="s">
        <v>5</v>
      </c>
      <c r="C9" s="6">
        <v>0</v>
      </c>
      <c r="D9" s="6">
        <v>0</v>
      </c>
      <c r="E9" s="6">
        <v>0</v>
      </c>
    </row>
    <row r="10" spans="1:5" ht="14.25">
      <c r="A10" s="12">
        <v>3</v>
      </c>
      <c r="B10" s="13" t="s">
        <v>6</v>
      </c>
      <c r="C10" s="6">
        <v>0</v>
      </c>
      <c r="D10" s="6">
        <v>0</v>
      </c>
      <c r="E10" s="6">
        <v>0</v>
      </c>
    </row>
    <row r="11" spans="1:5" ht="26.25">
      <c r="A11" s="2">
        <v>4</v>
      </c>
      <c r="B11" s="4" t="s">
        <v>1</v>
      </c>
      <c r="C11" s="6">
        <f>C8-C9-C10</f>
        <v>1082.3</v>
      </c>
      <c r="D11" s="6">
        <f>D8-D9-D10</f>
        <v>1113.4</v>
      </c>
      <c r="E11" s="6">
        <f>E8-E9-E10</f>
        <v>1133.9</v>
      </c>
    </row>
    <row r="12" spans="1:5" ht="14.25">
      <c r="A12" s="2">
        <v>5</v>
      </c>
      <c r="B12" s="4" t="s">
        <v>16</v>
      </c>
      <c r="C12" s="6">
        <v>2325.5</v>
      </c>
      <c r="D12" s="6">
        <v>2274.6</v>
      </c>
      <c r="E12" s="6">
        <v>2309.6</v>
      </c>
    </row>
    <row r="13" spans="1:5" ht="26.25">
      <c r="A13" s="2">
        <v>6</v>
      </c>
      <c r="B13" s="4" t="s">
        <v>17</v>
      </c>
      <c r="C13" s="6">
        <f>C8-C9+C12</f>
        <v>3407.8</v>
      </c>
      <c r="D13" s="6">
        <f>D8-D9+D12</f>
        <v>3388</v>
      </c>
      <c r="E13" s="6">
        <f>E8-E9+E12</f>
        <v>3443.5</v>
      </c>
    </row>
    <row r="14" spans="1:5" ht="14.25">
      <c r="A14" s="2">
        <v>7</v>
      </c>
      <c r="B14" s="4" t="s">
        <v>12</v>
      </c>
      <c r="C14" s="6">
        <v>0</v>
      </c>
      <c r="D14" s="6">
        <v>0</v>
      </c>
      <c r="E14" s="6">
        <v>0</v>
      </c>
    </row>
    <row r="15" spans="1:5" ht="26.25">
      <c r="A15" s="2">
        <v>8</v>
      </c>
      <c r="B15" s="4" t="s">
        <v>13</v>
      </c>
      <c r="C15" s="6">
        <v>0</v>
      </c>
      <c r="D15" s="6">
        <v>0</v>
      </c>
      <c r="E15" s="6">
        <v>0</v>
      </c>
    </row>
    <row r="16" spans="1:8" ht="14.25">
      <c r="A16" s="2">
        <v>9</v>
      </c>
      <c r="B16" s="4" t="s">
        <v>7</v>
      </c>
      <c r="C16" s="6">
        <v>3407.8</v>
      </c>
      <c r="D16" s="6">
        <v>3388</v>
      </c>
      <c r="E16" s="6">
        <v>3443.5</v>
      </c>
      <c r="H16" s="14"/>
    </row>
    <row r="17" spans="1:8" ht="14.25">
      <c r="A17" s="12">
        <v>10</v>
      </c>
      <c r="B17" s="4" t="s">
        <v>8</v>
      </c>
      <c r="C17" s="6">
        <v>92.2</v>
      </c>
      <c r="D17" s="6">
        <v>92.6</v>
      </c>
      <c r="E17" s="6">
        <v>95.2</v>
      </c>
      <c r="H17" s="14"/>
    </row>
    <row r="18" spans="1:5" ht="34.5" customHeight="1">
      <c r="A18" s="2">
        <v>11</v>
      </c>
      <c r="B18" s="4" t="s">
        <v>18</v>
      </c>
      <c r="C18" s="6">
        <f>C16-C17</f>
        <v>3315.6000000000004</v>
      </c>
      <c r="D18" s="6">
        <f>D16-D17</f>
        <v>3295.4</v>
      </c>
      <c r="E18" s="6">
        <f>E16-E17</f>
        <v>3348.3</v>
      </c>
    </row>
    <row r="19" spans="1:5" ht="26.25">
      <c r="A19" s="2">
        <v>12</v>
      </c>
      <c r="B19" s="3" t="s">
        <v>9</v>
      </c>
      <c r="C19" s="7">
        <v>0</v>
      </c>
      <c r="D19" s="7">
        <v>0</v>
      </c>
      <c r="E19" s="7">
        <v>0</v>
      </c>
    </row>
    <row r="20" spans="1:5" ht="39">
      <c r="A20" s="2">
        <v>13</v>
      </c>
      <c r="B20" s="3" t="s">
        <v>19</v>
      </c>
      <c r="C20" s="8">
        <f>IF(ISERROR(C19/C11),,C19/C11)</f>
        <v>0</v>
      </c>
      <c r="D20" s="8">
        <f>IF(ISERROR(D19/D11),,D19/D11)</f>
        <v>0</v>
      </c>
      <c r="E20" s="8">
        <f>IF(ISERROR(E19/E11),,E19/E11)</f>
        <v>0</v>
      </c>
    </row>
    <row r="21" spans="1:5" s="15" customFormat="1" ht="26.25">
      <c r="A21" s="16">
        <v>14</v>
      </c>
      <c r="B21" s="17" t="s">
        <v>24</v>
      </c>
      <c r="C21" s="18">
        <v>0</v>
      </c>
      <c r="D21" s="18">
        <v>0</v>
      </c>
      <c r="E21" s="18">
        <v>0</v>
      </c>
    </row>
    <row r="22" spans="1:5" s="15" customFormat="1" ht="66">
      <c r="A22" s="16">
        <v>15</v>
      </c>
      <c r="B22" s="17" t="s">
        <v>22</v>
      </c>
      <c r="C22" s="18">
        <f>C21/C13*100</f>
        <v>0</v>
      </c>
      <c r="D22" s="18">
        <f>D21/D13*100</f>
        <v>0</v>
      </c>
      <c r="E22" s="18">
        <f>E21/E13*100</f>
        <v>0</v>
      </c>
    </row>
    <row r="23" spans="1:5" ht="26.25">
      <c r="A23" s="2">
        <v>16</v>
      </c>
      <c r="B23" s="3" t="s">
        <v>14</v>
      </c>
      <c r="C23" s="7">
        <f>C16-C8</f>
        <v>2325.5</v>
      </c>
      <c r="D23" s="7">
        <f>D16-D8</f>
        <v>2274.6</v>
      </c>
      <c r="E23" s="7">
        <f>E16-E8</f>
        <v>2309.6</v>
      </c>
    </row>
    <row r="24" spans="1:5" ht="52.5">
      <c r="A24" s="2">
        <v>17</v>
      </c>
      <c r="B24" s="3" t="s">
        <v>10</v>
      </c>
      <c r="C24" s="7">
        <f>C23/C11*100</f>
        <v>214.86648803474085</v>
      </c>
      <c r="D24" s="7">
        <f>D23/D11*100</f>
        <v>204.2931560984372</v>
      </c>
      <c r="E24" s="7">
        <f>E23/E11*100</f>
        <v>203.68639209806858</v>
      </c>
    </row>
    <row r="25" spans="1:5" ht="66">
      <c r="A25" s="2">
        <v>18</v>
      </c>
      <c r="B25" s="3" t="s">
        <v>20</v>
      </c>
      <c r="C25" s="9">
        <f>(C23-C14-C15)/C11*100</f>
        <v>214.86648803474085</v>
      </c>
      <c r="D25" s="9">
        <f>(D23-D14-D15)/D11*100</f>
        <v>204.2931560984372</v>
      </c>
      <c r="E25" s="9">
        <f>(E23-E14-E15)/E11*100</f>
        <v>203.68639209806858</v>
      </c>
    </row>
    <row r="26" spans="1:5" ht="26.25">
      <c r="A26" s="2">
        <v>19</v>
      </c>
      <c r="B26" s="3" t="s">
        <v>11</v>
      </c>
      <c r="C26" s="7">
        <v>0</v>
      </c>
      <c r="D26" s="7">
        <v>0</v>
      </c>
      <c r="E26" s="7">
        <v>0</v>
      </c>
    </row>
    <row r="27" spans="1:5" ht="52.5">
      <c r="A27" s="2">
        <v>20</v>
      </c>
      <c r="B27" s="3" t="s">
        <v>21</v>
      </c>
      <c r="C27" s="7">
        <f>C26/C18*100</f>
        <v>0</v>
      </c>
      <c r="D27" s="7">
        <f>D26/D18*100</f>
        <v>0</v>
      </c>
      <c r="E27" s="7">
        <f>E26/E18*100</f>
        <v>0</v>
      </c>
    </row>
    <row r="28" spans="1:5" ht="98.25" customHeight="1">
      <c r="A28" s="1"/>
      <c r="B28" s="30" t="s">
        <v>3</v>
      </c>
      <c r="C28" s="30"/>
      <c r="D28" s="30"/>
      <c r="E28" s="30"/>
    </row>
    <row r="29" spans="1:5" ht="62.25" customHeight="1">
      <c r="A29" s="1"/>
      <c r="B29" s="20" t="s">
        <v>23</v>
      </c>
      <c r="C29" s="20"/>
      <c r="D29" s="20"/>
      <c r="E29" s="20"/>
    </row>
    <row r="30" spans="2:5" ht="33" customHeight="1">
      <c r="B30" s="21" t="s">
        <v>15</v>
      </c>
      <c r="C30" s="21"/>
      <c r="D30" s="21"/>
      <c r="E30" s="21"/>
    </row>
  </sheetData>
  <sheetProtection/>
  <mergeCells count="8">
    <mergeCell ref="B29:E29"/>
    <mergeCell ref="B30:E30"/>
    <mergeCell ref="A4:E4"/>
    <mergeCell ref="A5:E5"/>
    <mergeCell ref="A6:A7"/>
    <mergeCell ref="B6:B7"/>
    <mergeCell ref="C6:E6"/>
    <mergeCell ref="B28:E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papper2</dc:creator>
  <cp:keywords/>
  <dc:description/>
  <cp:lastModifiedBy>Ice</cp:lastModifiedBy>
  <cp:lastPrinted>2019-10-28T09:53:54Z</cp:lastPrinted>
  <dcterms:created xsi:type="dcterms:W3CDTF">2011-11-09T06:19:03Z</dcterms:created>
  <dcterms:modified xsi:type="dcterms:W3CDTF">2019-11-11T12:52:38Z</dcterms:modified>
  <cp:category/>
  <cp:version/>
  <cp:contentType/>
  <cp:contentStatus/>
</cp:coreProperties>
</file>